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Contable\"/>
    </mc:Choice>
  </mc:AlternateContent>
  <xr:revisionPtr revIDLastSave="0" documentId="8_{B63B0746-2D04-4A2A-AE49-F7CE5D02431E}" xr6:coauthVersionLast="47" xr6:coauthVersionMax="47" xr10:uidLastSave="{00000000-0000-0000-0000-000000000000}"/>
  <bookViews>
    <workbookView xWindow="-120" yWindow="-120" windowWidth="29040" windowHeight="15840" xr2:uid="{82B18831-ECBC-4A99-8697-19124649BEBE}"/>
  </bookViews>
  <sheets>
    <sheet name="CORTE DIC" sheetId="1" r:id="rId1"/>
  </sheets>
  <definedNames>
    <definedName name="_xlnm.Print_Area" localSheetId="0">'CORTE DIC'!$B$2:$O$101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2" i="1" l="1"/>
  <c r="H84" i="1"/>
  <c r="N75" i="1"/>
  <c r="N71" i="1"/>
  <c r="H75" i="1"/>
  <c r="N67" i="1"/>
  <c r="N65" i="1"/>
  <c r="N62" i="1"/>
  <c r="H67" i="1"/>
  <c r="N59" i="1"/>
  <c r="H52" i="1"/>
  <c r="N45" i="1"/>
  <c r="H46" i="1"/>
  <c r="N38" i="1"/>
  <c r="N36" i="1"/>
  <c r="N32" i="1"/>
  <c r="N30" i="1"/>
  <c r="N28" i="1"/>
  <c r="H36" i="1"/>
  <c r="H21" i="1"/>
  <c r="N24" i="1"/>
  <c r="H16" i="1"/>
  <c r="N12" i="1"/>
  <c r="N76" i="1" l="1"/>
  <c r="N83" i="1" s="1"/>
  <c r="N40" i="1"/>
  <c r="H70" i="1"/>
  <c r="N46" i="1" l="1"/>
</calcChain>
</file>

<file path=xl/sharedStrings.xml><?xml version="1.0" encoding="utf-8"?>
<sst xmlns="http://schemas.openxmlformats.org/spreadsheetml/2006/main" count="140" uniqueCount="130">
  <si>
    <t>Municipio de Chihuahua</t>
  </si>
  <si>
    <t>Tesorería Municipal</t>
  </si>
  <si>
    <t>Estado de Movimientos de Ingresos y Egresos del 01 de Enero al 31 de Diciembre de 2022</t>
  </si>
  <si>
    <t>(Cifras Expresadas en Pesos)</t>
  </si>
  <si>
    <t>I  N  G  R  E  S  O  S</t>
  </si>
  <si>
    <t>Impuestos</t>
  </si>
  <si>
    <t>Aprovechamientos</t>
  </si>
  <si>
    <t>Predial</t>
  </si>
  <si>
    <t>Aprovechamientos de Obras Públicas</t>
  </si>
  <si>
    <t>Traslación de Dominio de Bienes Inmuebles</t>
  </si>
  <si>
    <t>Indemnizaciones</t>
  </si>
  <si>
    <t>Espectáculos Públicos</t>
  </si>
  <si>
    <t>Otros Aprovechamientos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</si>
  <si>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</si>
  <si>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</si>
  <si>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</si>
  <si>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</si>
  <si>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</si>
  <si>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</si>
  <si>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</si>
  <si>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</si>
  <si>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Sobre Producción y Servicios</t>
  </si>
  <si>
    <t>I.E.P.S de Gasolina y Diesel</t>
  </si>
  <si>
    <t>Contribuciones de Mejoras</t>
  </si>
  <si>
    <t>ISR Participable</t>
  </si>
  <si>
    <t>Universitario</t>
  </si>
  <si>
    <t>Fondo de Admon de Predial</t>
  </si>
  <si>
    <t>Contribuciones Especiales</t>
  </si>
  <si>
    <t>Fondo de Estabilizacion Fiscalizacion</t>
  </si>
  <si>
    <t>Fondo de Estabilizacion Fondo General</t>
  </si>
  <si>
    <t>Fondo de Estabilizacion Fomento Municipal</t>
  </si>
  <si>
    <t xml:space="preserve">Derechos </t>
  </si>
  <si>
    <t>ISR Bienes Inmuebles</t>
  </si>
  <si>
    <t>Derechos por Uso y Goce de Bienes Dominio Público</t>
  </si>
  <si>
    <t>Aportaciones</t>
  </si>
  <si>
    <t>Permisos Ganaderos</t>
  </si>
  <si>
    <t>Fondo de Aportación al Fortalecimiento Municipal</t>
  </si>
  <si>
    <t>Permisos Obras Públicas</t>
  </si>
  <si>
    <t>Fondo de Infraestructura Social Municipal</t>
  </si>
  <si>
    <t>Legalización de Firmas y Certificados</t>
  </si>
  <si>
    <t>FODESEM Aportaciones Estatales</t>
  </si>
  <si>
    <t>Permisos Gobernación</t>
  </si>
  <si>
    <t>Convenios</t>
  </si>
  <si>
    <t>Aseo Urbano</t>
  </si>
  <si>
    <t>Alumbrado Público</t>
  </si>
  <si>
    <t>Subsidios</t>
  </si>
  <si>
    <t>Fijación de Anuncios y Propaganda Comercial</t>
  </si>
  <si>
    <t>Vehiculos de Procedencia Extranjera</t>
  </si>
  <si>
    <t>Operación de Máquinas</t>
  </si>
  <si>
    <t>Incentivos de Colaboración Fiscal</t>
  </si>
  <si>
    <t>Otros Concepto</t>
  </si>
  <si>
    <t>Impuesto sobre Tenencia y/o Uso</t>
  </si>
  <si>
    <t>Servicios de Protección Civil</t>
  </si>
  <si>
    <t>Impuesto sobre Automóviles Nuevos</t>
  </si>
  <si>
    <t>Vigilancia Especial</t>
  </si>
  <si>
    <t>Fondo de Compensación ISAN</t>
  </si>
  <si>
    <t>Empréstitos</t>
  </si>
  <si>
    <t>Productos</t>
  </si>
  <si>
    <t>Suman los Ingresos</t>
  </si>
  <si>
    <t>Arrendamiento de Edificios Varios</t>
  </si>
  <si>
    <t>Cuentas de Balance</t>
  </si>
  <si>
    <t>Enajenación de Bienes Muebles e Inmuebles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</si>
  <si>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</si>
  <si>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</si>
  <si>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</si>
  <si>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</si>
  <si>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</si>
  <si>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</si>
  <si>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</si>
  <si>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</si>
  <si>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</si>
  <si>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</si>
  <si>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</si>
  <si>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</si>
  <si>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</si>
  <si>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</si>
  <si>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Desarrollo Urbano y Ecología</t>
  </si>
  <si>
    <t>Desempeño de las Funciones</t>
  </si>
  <si>
    <t>Áreas Verdes</t>
  </si>
  <si>
    <t>Prestación de Sevicios Públicos</t>
  </si>
  <si>
    <t>Infraestructura Deportiva</t>
  </si>
  <si>
    <t>Recolección y Concesiones</t>
  </si>
  <si>
    <t>Infraestructura Vial</t>
  </si>
  <si>
    <t>Espacios Públicos y Áreas Verdes</t>
  </si>
  <si>
    <t>Ejecución y Obras de Urbanización</t>
  </si>
  <si>
    <t>Protección Civil</t>
  </si>
  <si>
    <t>Obras Hidraulicas y Sanitarias</t>
  </si>
  <si>
    <t>Medio Ambiente y Ecología</t>
  </si>
  <si>
    <t>Investigación y Estudios</t>
  </si>
  <si>
    <t>Seguridad Pública y Sociedad</t>
  </si>
  <si>
    <t>Apoyo al  proceso presupuestal y Mejorar la Eficiencia Institucional</t>
  </si>
  <si>
    <t>Funciones de Gobierno</t>
  </si>
  <si>
    <t>Apoyo al  proceso presupuestal y Mejorar la Eficiencia</t>
  </si>
  <si>
    <t>Desarrollo Social</t>
  </si>
  <si>
    <t>Apoyo a la Gestión Pública</t>
  </si>
  <si>
    <t>Desarrollo Econónimo</t>
  </si>
  <si>
    <t>Atención al Rezago Social</t>
  </si>
  <si>
    <t>Obligaciones por Resoluciones</t>
  </si>
  <si>
    <t>Desarrollo Educativo</t>
  </si>
  <si>
    <t>Fomento a la Salud</t>
  </si>
  <si>
    <t>Desastres Naturales</t>
  </si>
  <si>
    <t>Deporte y Desarrollo de Capacidades Físicas</t>
  </si>
  <si>
    <t>Contingencias y Desastres Naturales</t>
  </si>
  <si>
    <t>Planeación, Seguimiento y Evaluación de Políticas Públicas</t>
  </si>
  <si>
    <t>Pensiones y Jubilaciones</t>
  </si>
  <si>
    <t>Promoción y Fomento</t>
  </si>
  <si>
    <t>Previsión y Seguridad Social</t>
  </si>
  <si>
    <t>Fomento al Sector Mujeres</t>
  </si>
  <si>
    <t>Fomento al Sector Empresarial</t>
  </si>
  <si>
    <t>Deuda Pública</t>
  </si>
  <si>
    <t>Fomento al Desarrollo Rural</t>
  </si>
  <si>
    <t>Amortización</t>
  </si>
  <si>
    <t>Fomento al Desarrollo Turístico</t>
  </si>
  <si>
    <t>Intereses y Gastos de la Deuda</t>
  </si>
  <si>
    <t>Suman los Egresos</t>
  </si>
  <si>
    <t>Servicios Gubernamentales</t>
  </si>
  <si>
    <t>Gobierno y Reglamentación</t>
  </si>
  <si>
    <t>Administración Fiscal y Financiera</t>
  </si>
  <si>
    <t xml:space="preserve"> </t>
  </si>
  <si>
    <t>Administración de Recursos Humanos y Materiales</t>
  </si>
  <si>
    <t>Existencia Actual</t>
  </si>
  <si>
    <t>Planeación, Evaluación y Modernización</t>
  </si>
  <si>
    <t>Servicios de Información a la Sociedad</t>
  </si>
  <si>
    <t>Control de Gestión</t>
  </si>
  <si>
    <t>Sumas iguales</t>
  </si>
  <si>
    <t>Desarrollo Turístico y Comercial</t>
  </si>
  <si>
    <t>DFK-GLF, S.C.</t>
  </si>
  <si>
    <t>Miembro de DFK International</t>
  </si>
  <si>
    <t>C.P.C. Fernando López de la Parra</t>
  </si>
  <si>
    <t>31 de Enero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</si>
</sst>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1" fillId="2" borderId="0" xfId="0" applyFont="1" applyFill="1"/>
    <xf numFmtId="3" fontId="1" fillId="2" borderId="0" xfId="0" applyNumberFormat="1" applyFont="1" applyFill="1"/>
    <xf numFmtId="3" fontId="2" fillId="2" borderId="0" xfId="0" applyNumberFormat="1" applyFont="1" applyFill="1"/>
    <xf numFmtId="0" fontId="0" fillId="3" borderId="0" xfId="0" applyFill="1"/>
    <xf numFmtId="0" fontId="0" fillId="2" borderId="0" xfId="0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43" fontId="0" fillId="3" borderId="0" xfId="1" applyFont="1" applyFill="1"/>
    <xf numFmtId="164" fontId="7" fillId="2" borderId="0" xfId="1" applyNumberFormat="1" applyFont="1" applyFill="1" applyBorder="1"/>
    <xf numFmtId="164" fontId="0" fillId="2" borderId="0" xfId="1" applyNumberFormat="1" applyFont="1" applyFill="1" applyBorder="1" applyAlignment="1"/>
    <xf numFmtId="164" fontId="1" fillId="2" borderId="0" xfId="1" applyNumberFormat="1" applyFont="1" applyFill="1" applyBorder="1"/>
    <xf numFmtId="0" fontId="0" fillId="2" borderId="4" xfId="0" applyFill="1" applyBorder="1"/>
    <xf numFmtId="43" fontId="0" fillId="2" borderId="0" xfId="0" applyNumberFormat="1" applyFill="1"/>
    <xf numFmtId="4" fontId="0" fillId="3" borderId="0" xfId="0" applyNumberFormat="1" applyFill="1"/>
    <xf numFmtId="3" fontId="0" fillId="2" borderId="0" xfId="0" applyNumberFormat="1" applyFill="1"/>
    <xf numFmtId="0" fontId="5" fillId="2" borderId="0" xfId="0" applyFont="1" applyFill="1"/>
    <xf numFmtId="3" fontId="0" fillId="3" borderId="0" xfId="0" applyNumberFormat="1" applyFill="1"/>
    <xf numFmtId="0" fontId="0" fillId="2" borderId="5" xfId="0" applyFill="1" applyBorder="1"/>
    <xf numFmtId="0" fontId="7" fillId="2" borderId="4" xfId="0" applyFont="1" applyFill="1" applyBorder="1" applyAlignment="1">
      <alignment horizontal="left"/>
    </xf>
    <xf numFmtId="0" fontId="5" fillId="2" borderId="5" xfId="0" applyFont="1" applyFill="1" applyBorder="1"/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0" xfId="0" applyFont="1" applyFill="1" applyAlignment="1">
      <alignment wrapText="1"/>
    </xf>
    <xf numFmtId="0" fontId="5" fillId="2" borderId="5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1" fillId="2" borderId="0" xfId="0" applyFont="1" applyFill="1" applyBorder="1"/>
    <xf numFmtId="3" fontId="1" fillId="2" borderId="0" xfId="0" applyNumberFormat="1" applyFont="1" applyFill="1" applyBorder="1"/>
    <xf numFmtId="3" fontId="2" fillId="2" borderId="0" xfId="0" applyNumberFormat="1" applyFont="1" applyFill="1" applyBorder="1"/>
    <xf numFmtId="0" fontId="4" fillId="2" borderId="0" xfId="0" applyFont="1" applyFill="1" applyBorder="1"/>
    <xf numFmtId="3" fontId="4" fillId="2" borderId="0" xfId="0" applyNumberFormat="1" applyFont="1" applyFill="1" applyBorder="1"/>
    <xf numFmtId="3" fontId="7" fillId="2" borderId="0" xfId="0" applyNumberFormat="1" applyFont="1" applyFill="1" applyBorder="1"/>
    <xf numFmtId="0" fontId="7" fillId="2" borderId="0" xfId="0" applyFont="1" applyFill="1" applyBorder="1"/>
    <xf numFmtId="0" fontId="0" fillId="2" borderId="0" xfId="0" applyFill="1" applyBorder="1"/>
    <xf numFmtId="0" fontId="8" fillId="2" borderId="0" xfId="0" applyFont="1" applyFill="1" applyBorder="1"/>
    <xf numFmtId="43" fontId="7" fillId="2" borderId="0" xfId="0" applyNumberFormat="1" applyFont="1" applyFill="1" applyBorder="1"/>
    <xf numFmtId="3" fontId="4" fillId="0" borderId="0" xfId="0" applyNumberFormat="1" applyFont="1" applyBorder="1"/>
    <xf numFmtId="3" fontId="8" fillId="2" borderId="0" xfId="0" applyNumberFormat="1" applyFont="1" applyFill="1" applyBorder="1"/>
    <xf numFmtId="0" fontId="6" fillId="2" borderId="0" xfId="0" applyFont="1" applyFill="1" applyBorder="1" applyAlignment="1">
      <alignment horizontal="center"/>
    </xf>
    <xf numFmtId="3" fontId="0" fillId="2" borderId="0" xfId="0" applyNumberFormat="1" applyFill="1" applyBorder="1"/>
    <xf numFmtId="0" fontId="5" fillId="2" borderId="0" xfId="0" applyFont="1" applyFill="1" applyBorder="1"/>
    <xf numFmtId="3" fontId="1" fillId="3" borderId="0" xfId="0" applyNumberFormat="1" applyFont="1" applyFill="1" applyBorder="1"/>
    <xf numFmtId="3" fontId="5" fillId="2" borderId="0" xfId="0" applyNumberFormat="1" applyFont="1" applyFill="1" applyBorder="1"/>
    <xf numFmtId="0" fontId="0" fillId="3" borderId="0" xfId="0" applyFill="1" applyBorder="1"/>
    <xf numFmtId="3" fontId="7" fillId="3" borderId="0" xfId="0" applyNumberFormat="1" applyFont="1" applyFill="1" applyBorder="1"/>
    <xf numFmtId="3" fontId="9" fillId="2" borderId="0" xfId="0" applyNumberFormat="1" applyFont="1" applyFill="1" applyBorder="1"/>
    <xf numFmtId="0" fontId="0" fillId="0" borderId="0" xfId="0" applyBorder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3" fontId="2" fillId="2" borderId="0" xfId="0" applyNumberFormat="1" applyFont="1" applyFill="1" applyBorder="1" applyAlignment="1">
      <alignment horizontal="justify"/>
    </xf>
    <xf numFmtId="0" fontId="6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</xdr:colOff>
      <xdr:row>90</xdr:row>
      <xdr:rowOff>0</xdr:rowOff>
    </xdr:from>
    <xdr:to>
      <xdr:col>15</xdr:col>
      <xdr:colOff>122086</xdr:colOff>
      <xdr:row>91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36EAC001-7112-457A-BB82-DE85931F43AF}"/>
            </a:ext>
          </a:extLst>
        </xdr:cNvPr>
        <xdr:cNvSpPr txBox="1">
          <a:spLocks noChangeArrowheads="1"/>
        </xdr:cNvSpPr>
      </xdr:nvSpPr>
      <xdr:spPr bwMode="auto">
        <a:xfrm>
          <a:off x="290512" y="17335500"/>
          <a:ext cx="13385649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Lic. Marco Antonio Bonilla Mendoza               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Francisco Javier Turati Muñoz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83343</xdr:colOff>
      <xdr:row>85</xdr:row>
      <xdr:rowOff>11906</xdr:rowOff>
    </xdr:from>
    <xdr:to>
      <xdr:col>14</xdr:col>
      <xdr:colOff>167366</xdr:colOff>
      <xdr:row>85</xdr:row>
      <xdr:rowOff>163965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92E0B4B-18C0-40D0-9D0F-2937383BBCDC}"/>
            </a:ext>
          </a:extLst>
        </xdr:cNvPr>
        <xdr:cNvSpPr txBox="1">
          <a:spLocks noChangeArrowheads="1"/>
        </xdr:cNvSpPr>
      </xdr:nvSpPr>
      <xdr:spPr bwMode="auto">
        <a:xfrm>
          <a:off x="521493" y="16347281"/>
          <a:ext cx="12999923" cy="152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Tesorera Municipal                                          Comisión de Hacienda                        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2583655</xdr:colOff>
      <xdr:row>84</xdr:row>
      <xdr:rowOff>119063</xdr:rowOff>
    </xdr:from>
    <xdr:to>
      <xdr:col>13</xdr:col>
      <xdr:colOff>881061</xdr:colOff>
      <xdr:row>90</xdr:row>
      <xdr:rowOff>140494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64CA319-E5F7-40E4-B853-25D1765CF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6980" y="16292513"/>
          <a:ext cx="2850356" cy="11834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AAF35-C298-4DB5-8D4A-AE276DB85F8A}">
  <sheetPr>
    <pageSetUpPr fitToPage="1"/>
  </sheetPr>
  <dimension ref="B1:S101"/>
  <sheetViews>
    <sheetView tabSelected="1" view="pageBreakPreview" zoomScale="80" zoomScaleNormal="70" zoomScaleSheetLayoutView="80" workbookViewId="0">
      <selection activeCell="R68" sqref="R68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6" style="5" bestFit="1" customWidth="1"/>
    <col min="18" max="16384" width="11.42578125" style="5"/>
  </cols>
  <sheetData>
    <row r="1" spans="2:16" ht="13.5" thickBot="1" x14ac:dyDescent="0.25"/>
    <row r="2" spans="2:16" ht="18" x14ac:dyDescent="0.25">
      <c r="B2" s="6"/>
      <c r="C2" s="66" t="s">
        <v>0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7"/>
    </row>
    <row r="3" spans="2:16" ht="15.75" x14ac:dyDescent="0.25">
      <c r="B3" s="8"/>
      <c r="C3" s="67" t="s">
        <v>1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9"/>
    </row>
    <row r="4" spans="2:16" x14ac:dyDescent="0.2">
      <c r="B4" s="8"/>
      <c r="C4" s="58" t="s">
        <v>2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9"/>
    </row>
    <row r="5" spans="2:16" x14ac:dyDescent="0.2">
      <c r="B5" s="8"/>
      <c r="C5" s="58" t="s">
        <v>3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9"/>
    </row>
    <row r="6" spans="2:16" ht="15.75" x14ac:dyDescent="0.25">
      <c r="B6" s="8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9"/>
    </row>
    <row r="7" spans="2:16" ht="15.75" x14ac:dyDescent="0.25">
      <c r="B7" s="8"/>
      <c r="C7" s="56" t="s">
        <v>4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9"/>
    </row>
    <row r="8" spans="2:16" ht="5.25" customHeight="1" x14ac:dyDescent="0.2">
      <c r="B8" s="8"/>
      <c r="C8" s="30"/>
      <c r="D8" s="30"/>
      <c r="E8" s="30"/>
      <c r="F8" s="30"/>
      <c r="G8" s="31"/>
      <c r="H8" s="32"/>
      <c r="I8" s="31"/>
      <c r="J8" s="31"/>
      <c r="K8" s="31"/>
      <c r="L8" s="31"/>
      <c r="M8" s="31"/>
      <c r="N8" s="32"/>
      <c r="O8" s="9"/>
    </row>
    <row r="9" spans="2:16" ht="15.75" x14ac:dyDescent="0.25">
      <c r="B9" s="8"/>
      <c r="C9" s="33" t="s">
        <v>5</v>
      </c>
      <c r="D9" s="30"/>
      <c r="E9" s="30"/>
      <c r="F9" s="30"/>
      <c r="G9" s="31"/>
      <c r="H9" s="34"/>
      <c r="I9" s="31"/>
      <c r="J9" s="34" t="s">
        <v>6</v>
      </c>
      <c r="K9" s="31"/>
      <c r="L9" s="31"/>
      <c r="M9" s="35"/>
      <c r="N9" s="32"/>
      <c r="O9" s="9"/>
      <c r="P9" s="10"/>
    </row>
    <row r="10" spans="2:16" ht="15.75" x14ac:dyDescent="0.25">
      <c r="B10" s="8"/>
      <c r="C10" s="33"/>
      <c r="D10" s="30"/>
      <c r="E10" s="36" t="s">
        <v>7</v>
      </c>
      <c r="F10" s="11"/>
      <c r="G10" s="35">
        <v>987892254</v>
      </c>
      <c r="H10" s="32"/>
      <c r="I10" s="31"/>
      <c r="J10" s="34"/>
      <c r="K10" s="31"/>
      <c r="L10" s="35" t="s">
        <v>8</v>
      </c>
      <c r="M10" s="35">
        <v>12055891</v>
      </c>
      <c r="N10" s="32"/>
      <c r="O10" s="9"/>
      <c r="P10" s="10"/>
    </row>
    <row r="11" spans="2:16" ht="15.75" x14ac:dyDescent="0.25">
      <c r="B11" s="8"/>
      <c r="C11" s="33"/>
      <c r="D11" s="30"/>
      <c r="E11" s="36" t="s">
        <v>9</v>
      </c>
      <c r="F11" s="11"/>
      <c r="G11" s="35">
        <v>390042599</v>
      </c>
      <c r="H11" s="34"/>
      <c r="I11" s="31"/>
      <c r="J11" s="34"/>
      <c r="K11" s="31"/>
      <c r="L11" s="35" t="s">
        <v>10</v>
      </c>
      <c r="M11" s="35">
        <v>3446770</v>
      </c>
      <c r="N11" s="32"/>
      <c r="O11" s="9"/>
      <c r="P11" s="10"/>
    </row>
    <row r="12" spans="2:16" ht="15.75" x14ac:dyDescent="0.25">
      <c r="B12" s="8"/>
      <c r="C12" s="33"/>
      <c r="D12" s="30"/>
      <c r="E12" s="36" t="s">
        <v>11</v>
      </c>
      <c r="F12" s="11"/>
      <c r="G12" s="35">
        <v>5915788</v>
      </c>
      <c r="H12" s="34"/>
      <c r="I12" s="31"/>
      <c r="J12" s="34"/>
      <c r="K12" s="31"/>
      <c r="L12" s="35" t="s">
        <v>12</v>
      </c>
      <c r="M12" s="35">
        <v>17806698</v>
      </c>
      <c r="N12" s="34">
        <f>SUM(M10:M12)</f>
        <v>33309359</v>
      </c>
      <c r="O12" s="9"/>
      <c r="P12" s="10"/>
    </row>
    <row r="13" spans="2:16" ht="15.75" x14ac:dyDescent="0.25">
      <c r="B13" s="8"/>
      <c r="C13" s="33"/>
      <c r="D13" s="30"/>
      <c r="E13" s="36" t="s">
        <v>13</v>
      </c>
      <c r="F13" s="11"/>
      <c r="G13" s="35">
        <v>12411784</v>
      </c>
      <c r="H13" s="34"/>
      <c r="I13" s="31"/>
      <c r="J13" s="34" t="s">
        <v>14</v>
      </c>
      <c r="K13" s="31"/>
      <c r="L13" s="35"/>
      <c r="M13" s="37"/>
      <c r="N13" s="32"/>
      <c r="O13" s="9"/>
      <c r="P13" s="10"/>
    </row>
    <row r="14" spans="2:16" ht="15.75" x14ac:dyDescent="0.25">
      <c r="B14" s="8"/>
      <c r="C14" s="33"/>
      <c r="D14" s="30"/>
      <c r="E14" s="36" t="s">
        <v>15</v>
      </c>
      <c r="F14" s="11"/>
      <c r="G14" s="35">
        <v>52940383</v>
      </c>
      <c r="H14" s="34"/>
      <c r="I14" s="31"/>
      <c r="J14" s="34"/>
      <c r="K14" s="31"/>
      <c r="L14" s="35" t="s">
        <v>16</v>
      </c>
      <c r="M14" s="35">
        <v>1011779243</v>
      </c>
      <c r="N14" s="37"/>
      <c r="O14" s="9"/>
      <c r="P14" s="10"/>
    </row>
    <row r="15" spans="2:16" ht="15.75" x14ac:dyDescent="0.25">
      <c r="B15" s="8"/>
      <c r="C15" s="33"/>
      <c r="D15" s="30"/>
      <c r="E15" s="36" t="s">
        <v>17</v>
      </c>
      <c r="F15" s="11"/>
      <c r="G15" s="35">
        <v>6740381</v>
      </c>
      <c r="H15" s="37"/>
      <c r="I15" s="31"/>
      <c r="J15" s="34"/>
      <c r="K15" s="31"/>
      <c r="L15" s="35" t="s">
        <v>18</v>
      </c>
      <c r="M15" s="35">
        <v>72072708</v>
      </c>
      <c r="N15" s="32"/>
      <c r="O15" s="9"/>
      <c r="P15" s="10"/>
    </row>
    <row r="16" spans="2:16" ht="15.75" x14ac:dyDescent="0.25">
      <c r="B16" s="8"/>
      <c r="C16" s="33"/>
      <c r="D16" s="30"/>
      <c r="E16" s="36" t="s">
        <v>19</v>
      </c>
      <c r="F16" s="11"/>
      <c r="G16" s="35">
        <v>32073</v>
      </c>
      <c r="H16" s="34">
        <f>SUM(G10:G16)</f>
        <v>1455975262</v>
      </c>
      <c r="I16" s="31"/>
      <c r="J16" s="34"/>
      <c r="K16" s="31"/>
      <c r="L16" s="35" t="s">
        <v>20</v>
      </c>
      <c r="M16" s="35">
        <v>182626865</v>
      </c>
      <c r="N16" s="37"/>
      <c r="O16" s="9"/>
      <c r="P16" s="10"/>
    </row>
    <row r="17" spans="2:16" ht="15.75" x14ac:dyDescent="0.25">
      <c r="B17" s="8"/>
      <c r="C17" s="30"/>
      <c r="D17" s="30"/>
      <c r="E17" s="30"/>
      <c r="F17" s="30"/>
      <c r="G17" s="31"/>
      <c r="H17" s="32"/>
      <c r="I17" s="31"/>
      <c r="J17" s="34"/>
      <c r="K17" s="31"/>
      <c r="L17" s="35" t="s">
        <v>21</v>
      </c>
      <c r="M17" s="35">
        <v>30395505</v>
      </c>
      <c r="N17" s="37"/>
      <c r="O17" s="9"/>
      <c r="P17" s="10"/>
    </row>
    <row r="18" spans="2:16" x14ac:dyDescent="0.2">
      <c r="B18" s="8"/>
      <c r="C18" s="30"/>
      <c r="D18" s="30"/>
      <c r="E18" s="30"/>
      <c r="F18" s="30"/>
      <c r="G18" s="31"/>
      <c r="H18" s="32"/>
      <c r="I18" s="31"/>
      <c r="J18" s="31"/>
      <c r="K18" s="31"/>
      <c r="L18" s="35" t="s">
        <v>22</v>
      </c>
      <c r="M18" s="35">
        <v>34839559</v>
      </c>
      <c r="N18" s="37"/>
      <c r="O18" s="9"/>
      <c r="P18" s="10"/>
    </row>
    <row r="19" spans="2:16" ht="15.75" x14ac:dyDescent="0.25">
      <c r="B19" s="8"/>
      <c r="C19" s="33" t="s">
        <v>23</v>
      </c>
      <c r="D19" s="30"/>
      <c r="E19" s="36"/>
      <c r="F19" s="11"/>
      <c r="G19" s="35"/>
      <c r="H19" s="32"/>
      <c r="I19" s="31"/>
      <c r="J19" s="34"/>
      <c r="K19" s="31"/>
      <c r="L19" s="35" t="s">
        <v>24</v>
      </c>
      <c r="M19" s="35">
        <v>117794767</v>
      </c>
      <c r="N19" s="37"/>
      <c r="O19" s="9"/>
      <c r="P19" s="10"/>
    </row>
    <row r="20" spans="2:16" x14ac:dyDescent="0.2">
      <c r="B20" s="8"/>
      <c r="C20" s="30"/>
      <c r="D20" s="30"/>
      <c r="E20" s="36" t="s">
        <v>25</v>
      </c>
      <c r="F20" s="11"/>
      <c r="G20" s="35">
        <v>55412969</v>
      </c>
      <c r="H20" s="32"/>
      <c r="I20" s="31"/>
      <c r="J20" s="31"/>
      <c r="K20" s="31"/>
      <c r="L20" s="35" t="s">
        <v>26</v>
      </c>
      <c r="M20" s="35">
        <v>72219349</v>
      </c>
      <c r="N20" s="37"/>
      <c r="O20" s="9"/>
      <c r="P20" s="10"/>
    </row>
    <row r="21" spans="2:16" ht="15.75" x14ac:dyDescent="0.25">
      <c r="B21" s="8"/>
      <c r="C21" s="38"/>
      <c r="D21" s="30"/>
      <c r="E21" s="37" t="s">
        <v>27</v>
      </c>
      <c r="F21" s="12"/>
      <c r="G21" s="35">
        <v>18822840</v>
      </c>
      <c r="H21" s="34">
        <f>SUM(G20:G21)</f>
        <v>74235809</v>
      </c>
      <c r="I21" s="31"/>
      <c r="J21" s="31"/>
      <c r="K21" s="31"/>
      <c r="L21" s="35" t="s">
        <v>28</v>
      </c>
      <c r="M21" s="35">
        <v>149155</v>
      </c>
      <c r="N21" s="37"/>
      <c r="O21" s="9"/>
      <c r="P21" s="10"/>
    </row>
    <row r="22" spans="2:16" x14ac:dyDescent="0.2">
      <c r="B22" s="8"/>
      <c r="C22" s="30"/>
      <c r="D22" s="30"/>
      <c r="E22" s="30"/>
      <c r="F22" s="30"/>
      <c r="G22" s="31"/>
      <c r="H22" s="32"/>
      <c r="I22" s="31"/>
      <c r="J22" s="31"/>
      <c r="K22" s="31"/>
      <c r="L22" s="35" t="s">
        <v>29</v>
      </c>
      <c r="M22" s="35">
        <v>2271089</v>
      </c>
      <c r="N22" s="37"/>
      <c r="O22" s="9"/>
      <c r="P22" s="10"/>
    </row>
    <row r="23" spans="2:16" x14ac:dyDescent="0.2">
      <c r="B23" s="8"/>
      <c r="C23" s="30"/>
      <c r="D23" s="30"/>
      <c r="E23" s="30"/>
      <c r="F23" s="30"/>
      <c r="G23" s="31"/>
      <c r="H23" s="32"/>
      <c r="I23" s="31"/>
      <c r="J23" s="31"/>
      <c r="K23" s="31"/>
      <c r="L23" s="35" t="s">
        <v>30</v>
      </c>
      <c r="M23" s="35">
        <v>734714</v>
      </c>
      <c r="N23" s="37"/>
      <c r="O23" s="9"/>
      <c r="P23" s="10"/>
    </row>
    <row r="24" spans="2:16" ht="15.75" x14ac:dyDescent="0.25">
      <c r="B24" s="8"/>
      <c r="C24" s="33" t="s">
        <v>31</v>
      </c>
      <c r="D24" s="37"/>
      <c r="E24" s="37"/>
      <c r="F24" s="13"/>
      <c r="G24" s="37"/>
      <c r="H24" s="36"/>
      <c r="I24" s="31"/>
      <c r="J24" s="31"/>
      <c r="K24" s="31"/>
      <c r="L24" s="35" t="s">
        <v>32</v>
      </c>
      <c r="M24" s="35">
        <v>6550511</v>
      </c>
      <c r="N24" s="34">
        <f>SUM(M14:M24)</f>
        <v>1531433465</v>
      </c>
      <c r="O24" s="9"/>
      <c r="P24" s="10"/>
    </row>
    <row r="25" spans="2:16" ht="15.75" x14ac:dyDescent="0.25">
      <c r="B25" s="8"/>
      <c r="C25" s="38"/>
      <c r="D25" s="33"/>
      <c r="E25" s="36" t="s">
        <v>33</v>
      </c>
      <c r="F25" s="11"/>
      <c r="G25" s="35">
        <v>7104564</v>
      </c>
      <c r="H25" s="39"/>
      <c r="I25" s="31"/>
      <c r="J25" s="34" t="s">
        <v>34</v>
      </c>
      <c r="K25" s="31"/>
      <c r="L25" s="31"/>
      <c r="M25" s="31"/>
      <c r="N25" s="32"/>
      <c r="O25" s="9"/>
      <c r="P25" s="10"/>
    </row>
    <row r="26" spans="2:16" ht="15.75" x14ac:dyDescent="0.25">
      <c r="B26" s="8"/>
      <c r="C26" s="38"/>
      <c r="D26" s="33"/>
      <c r="E26" s="36" t="s">
        <v>35</v>
      </c>
      <c r="F26" s="11"/>
      <c r="G26" s="35">
        <v>379627</v>
      </c>
      <c r="H26" s="36"/>
      <c r="I26" s="31"/>
      <c r="J26" s="31"/>
      <c r="K26" s="31"/>
      <c r="L26" s="35" t="s">
        <v>36</v>
      </c>
      <c r="M26" s="35">
        <v>699758639</v>
      </c>
      <c r="N26" s="32"/>
      <c r="O26" s="9"/>
      <c r="P26" s="10"/>
    </row>
    <row r="27" spans="2:16" ht="15.75" x14ac:dyDescent="0.25">
      <c r="B27" s="8"/>
      <c r="C27" s="38"/>
      <c r="D27" s="33"/>
      <c r="E27" s="36" t="s">
        <v>37</v>
      </c>
      <c r="F27" s="11"/>
      <c r="G27" s="35">
        <v>99039381</v>
      </c>
      <c r="H27" s="36"/>
      <c r="I27" s="31"/>
      <c r="J27" s="31"/>
      <c r="K27" s="31"/>
      <c r="L27" s="35" t="s">
        <v>38</v>
      </c>
      <c r="M27" s="35">
        <v>95976071</v>
      </c>
      <c r="N27" s="32"/>
      <c r="O27" s="9"/>
      <c r="P27" s="10"/>
    </row>
    <row r="28" spans="2:16" ht="15.75" x14ac:dyDescent="0.25">
      <c r="B28" s="8"/>
      <c r="C28" s="37"/>
      <c r="D28" s="33"/>
      <c r="E28" s="36" t="s">
        <v>39</v>
      </c>
      <c r="F28" s="11"/>
      <c r="G28" s="35">
        <v>24615621</v>
      </c>
      <c r="H28" s="36"/>
      <c r="I28" s="31"/>
      <c r="J28" s="31"/>
      <c r="K28" s="31"/>
      <c r="L28" s="35" t="s">
        <v>40</v>
      </c>
      <c r="M28" s="35">
        <v>170331422</v>
      </c>
      <c r="N28" s="34">
        <f>SUM(M26:M28)</f>
        <v>966066132</v>
      </c>
      <c r="O28" s="9"/>
      <c r="P28" s="10"/>
    </row>
    <row r="29" spans="2:16" ht="15.75" x14ac:dyDescent="0.25">
      <c r="B29" s="8"/>
      <c r="C29" s="37"/>
      <c r="D29" s="33"/>
      <c r="E29" s="36" t="s">
        <v>41</v>
      </c>
      <c r="F29" s="11"/>
      <c r="G29" s="35">
        <v>10637412</v>
      </c>
      <c r="H29" s="36"/>
      <c r="I29" s="31"/>
      <c r="J29" s="34" t="s">
        <v>42</v>
      </c>
      <c r="K29" s="31"/>
      <c r="L29" s="35"/>
      <c r="M29" s="35"/>
      <c r="N29" s="32"/>
      <c r="O29" s="9"/>
      <c r="P29" s="10"/>
    </row>
    <row r="30" spans="2:16" ht="15.75" x14ac:dyDescent="0.25">
      <c r="B30" s="14"/>
      <c r="C30" s="37"/>
      <c r="D30" s="30"/>
      <c r="E30" s="36" t="s">
        <v>43</v>
      </c>
      <c r="F30" s="11"/>
      <c r="G30" s="35">
        <v>26835298</v>
      </c>
      <c r="H30" s="36"/>
      <c r="I30" s="31"/>
      <c r="J30" s="31"/>
      <c r="K30" s="31"/>
      <c r="L30" s="35" t="s">
        <v>42</v>
      </c>
      <c r="M30" s="35">
        <v>59907009</v>
      </c>
      <c r="N30" s="34">
        <f>+M30</f>
        <v>59907009</v>
      </c>
      <c r="O30" s="9"/>
      <c r="P30" s="10"/>
    </row>
    <row r="31" spans="2:16" ht="15.75" x14ac:dyDescent="0.25">
      <c r="B31" s="14"/>
      <c r="C31" s="37"/>
      <c r="D31" s="37"/>
      <c r="E31" s="36" t="s">
        <v>44</v>
      </c>
      <c r="F31" s="11"/>
      <c r="G31" s="35">
        <v>212304788</v>
      </c>
      <c r="H31" s="32"/>
      <c r="I31" s="31"/>
      <c r="J31" s="34" t="s">
        <v>45</v>
      </c>
      <c r="K31" s="31"/>
      <c r="L31" s="31"/>
      <c r="M31" s="31"/>
      <c r="N31" s="32"/>
      <c r="O31" s="9"/>
      <c r="P31" s="10"/>
    </row>
    <row r="32" spans="2:16" ht="15.75" x14ac:dyDescent="0.25">
      <c r="B32" s="14"/>
      <c r="C32" s="37"/>
      <c r="D32" s="30"/>
      <c r="E32" s="37" t="s">
        <v>46</v>
      </c>
      <c r="F32" s="11"/>
      <c r="G32" s="35">
        <v>8276224</v>
      </c>
      <c r="H32" s="32"/>
      <c r="I32" s="31"/>
      <c r="J32" s="37"/>
      <c r="K32" s="37"/>
      <c r="L32" s="35" t="s">
        <v>47</v>
      </c>
      <c r="M32" s="35">
        <v>10886603</v>
      </c>
      <c r="N32" s="34">
        <f>+M32</f>
        <v>10886603</v>
      </c>
      <c r="O32" s="9"/>
      <c r="P32" s="10"/>
    </row>
    <row r="33" spans="2:17" ht="15.75" x14ac:dyDescent="0.25">
      <c r="B33" s="14"/>
      <c r="C33" s="37"/>
      <c r="D33" s="30"/>
      <c r="E33" s="37" t="s">
        <v>48</v>
      </c>
      <c r="F33" s="30"/>
      <c r="G33" s="35">
        <v>7410703</v>
      </c>
      <c r="H33" s="32"/>
      <c r="I33" s="31"/>
      <c r="J33" s="34" t="s">
        <v>49</v>
      </c>
      <c r="K33" s="31"/>
      <c r="L33" s="31"/>
      <c r="M33" s="31"/>
      <c r="N33" s="32"/>
      <c r="O33" s="9"/>
      <c r="P33" s="10"/>
    </row>
    <row r="34" spans="2:17" ht="15.75" x14ac:dyDescent="0.25">
      <c r="B34" s="8"/>
      <c r="C34" s="37"/>
      <c r="D34" s="30"/>
      <c r="E34" s="36" t="s">
        <v>50</v>
      </c>
      <c r="F34" s="11"/>
      <c r="G34" s="35">
        <v>4651858</v>
      </c>
      <c r="H34" s="32"/>
      <c r="I34" s="31"/>
      <c r="J34" s="34"/>
      <c r="K34" s="31"/>
      <c r="L34" s="35" t="s">
        <v>51</v>
      </c>
      <c r="M34" s="35">
        <v>1937231</v>
      </c>
      <c r="N34" s="32"/>
      <c r="O34" s="9"/>
      <c r="P34" s="10"/>
    </row>
    <row r="35" spans="2:17" x14ac:dyDescent="0.2">
      <c r="B35" s="8"/>
      <c r="C35" s="30"/>
      <c r="D35" s="30"/>
      <c r="E35" s="36" t="s">
        <v>52</v>
      </c>
      <c r="F35" s="11"/>
      <c r="G35" s="35">
        <v>2851643</v>
      </c>
      <c r="H35" s="32"/>
      <c r="I35" s="31"/>
      <c r="J35" s="31"/>
      <c r="K35" s="31"/>
      <c r="L35" s="35" t="s">
        <v>53</v>
      </c>
      <c r="M35" s="35">
        <v>19591999</v>
      </c>
      <c r="N35" s="37"/>
      <c r="O35" s="9"/>
      <c r="P35" s="10"/>
    </row>
    <row r="36" spans="2:17" ht="15.75" x14ac:dyDescent="0.25">
      <c r="B36" s="8"/>
      <c r="C36" s="37"/>
      <c r="D36" s="30"/>
      <c r="E36" s="36" t="s">
        <v>54</v>
      </c>
      <c r="F36" s="11"/>
      <c r="G36" s="35">
        <v>6187159</v>
      </c>
      <c r="H36" s="34">
        <f>SUM(G25:G36)</f>
        <v>410294278</v>
      </c>
      <c r="I36" s="31"/>
      <c r="J36" s="31"/>
      <c r="K36" s="31"/>
      <c r="L36" s="35" t="s">
        <v>55</v>
      </c>
      <c r="M36" s="35">
        <v>4323496</v>
      </c>
      <c r="N36" s="34">
        <f>SUM(M34:M36)</f>
        <v>25852726</v>
      </c>
      <c r="O36" s="9"/>
    </row>
    <row r="37" spans="2:17" ht="15.75" x14ac:dyDescent="0.25">
      <c r="B37" s="8"/>
      <c r="C37" s="30"/>
      <c r="D37" s="30"/>
      <c r="E37" s="30"/>
      <c r="F37" s="30"/>
      <c r="G37" s="31"/>
      <c r="H37" s="32"/>
      <c r="I37" s="31"/>
      <c r="J37" s="34" t="s">
        <v>56</v>
      </c>
      <c r="K37" s="31"/>
      <c r="L37" s="31"/>
      <c r="M37" s="31"/>
      <c r="N37" s="32"/>
      <c r="O37" s="9"/>
    </row>
    <row r="38" spans="2:17" ht="15.75" x14ac:dyDescent="0.25">
      <c r="B38" s="8"/>
      <c r="C38" s="30"/>
      <c r="D38" s="30"/>
      <c r="E38" s="30"/>
      <c r="F38" s="30"/>
      <c r="G38" s="31"/>
      <c r="H38" s="32"/>
      <c r="I38" s="31"/>
      <c r="J38" s="31"/>
      <c r="K38" s="31"/>
      <c r="L38" s="35" t="s">
        <v>56</v>
      </c>
      <c r="M38" s="35">
        <v>288000000</v>
      </c>
      <c r="N38" s="34">
        <f>+M38</f>
        <v>288000000</v>
      </c>
      <c r="O38" s="9"/>
    </row>
    <row r="39" spans="2:17" x14ac:dyDescent="0.2">
      <c r="B39" s="8"/>
      <c r="C39" s="30"/>
      <c r="D39" s="30"/>
      <c r="E39" s="30"/>
      <c r="F39" s="30"/>
      <c r="G39" s="31"/>
      <c r="H39" s="32"/>
      <c r="I39" s="31"/>
      <c r="J39" s="37"/>
      <c r="K39" s="37"/>
      <c r="L39" s="37"/>
      <c r="M39" s="37"/>
      <c r="N39" s="37"/>
      <c r="O39" s="9"/>
    </row>
    <row r="40" spans="2:17" ht="15.75" customHeight="1" x14ac:dyDescent="0.25">
      <c r="B40" s="8"/>
      <c r="C40" s="33" t="s">
        <v>57</v>
      </c>
      <c r="D40" s="37"/>
      <c r="E40" s="30"/>
      <c r="F40" s="13"/>
      <c r="G40" s="31"/>
      <c r="H40" s="37"/>
      <c r="I40" s="31"/>
      <c r="J40" s="34" t="s">
        <v>58</v>
      </c>
      <c r="K40" s="35"/>
      <c r="L40" s="35"/>
      <c r="M40" s="31"/>
      <c r="N40" s="34">
        <f>+H16+H21+H36+H46+N12+N24+N28+N30+N36+N32+N38</f>
        <v>4893687998</v>
      </c>
      <c r="O40" s="9"/>
      <c r="P40" s="10"/>
      <c r="Q40" s="15"/>
    </row>
    <row r="41" spans="2:17" ht="16.5" customHeight="1" x14ac:dyDescent="0.25">
      <c r="B41" s="8"/>
      <c r="C41" s="30"/>
      <c r="D41" s="30"/>
      <c r="E41" s="36" t="s">
        <v>59</v>
      </c>
      <c r="F41" s="35"/>
      <c r="G41" s="35">
        <v>2222827</v>
      </c>
      <c r="H41" s="32"/>
      <c r="I41" s="31"/>
      <c r="J41" s="34" t="s">
        <v>60</v>
      </c>
      <c r="K41" s="35"/>
      <c r="L41" s="35"/>
      <c r="M41" s="35"/>
      <c r="N41" s="40">
        <v>305662445.60999942</v>
      </c>
      <c r="O41" s="9"/>
      <c r="P41" s="10"/>
    </row>
    <row r="42" spans="2:17" ht="16.5" customHeight="1" x14ac:dyDescent="0.25">
      <c r="B42" s="8"/>
      <c r="C42" s="30"/>
      <c r="D42" s="37"/>
      <c r="E42" s="36" t="s">
        <v>61</v>
      </c>
      <c r="F42" s="37"/>
      <c r="G42" s="35">
        <v>1883790</v>
      </c>
      <c r="H42" s="34"/>
      <c r="I42" s="31"/>
      <c r="J42" s="31"/>
      <c r="K42" s="31"/>
      <c r="L42" s="31"/>
      <c r="M42" s="31"/>
      <c r="N42" s="32"/>
      <c r="O42" s="9"/>
      <c r="P42" s="10"/>
    </row>
    <row r="43" spans="2:17" ht="17.25" customHeight="1" x14ac:dyDescent="0.25">
      <c r="B43" s="8"/>
      <c r="C43" s="30"/>
      <c r="D43" s="30"/>
      <c r="E43" s="36" t="s">
        <v>62</v>
      </c>
      <c r="F43" s="35"/>
      <c r="G43" s="35">
        <v>33572862</v>
      </c>
      <c r="H43" s="34"/>
      <c r="I43" s="31"/>
      <c r="J43" s="34" t="s">
        <v>63</v>
      </c>
      <c r="K43" s="35"/>
      <c r="L43" s="35"/>
      <c r="M43" s="35"/>
      <c r="N43" s="32"/>
      <c r="O43" s="9"/>
      <c r="P43" s="10"/>
    </row>
    <row r="44" spans="2:17" ht="15.75" customHeight="1" x14ac:dyDescent="0.2">
      <c r="B44" s="8"/>
      <c r="C44" s="30"/>
      <c r="D44" s="30"/>
      <c r="E44" s="36" t="s">
        <v>64</v>
      </c>
      <c r="F44" s="35"/>
      <c r="G44" s="35">
        <v>3824</v>
      </c>
      <c r="H44" s="32"/>
      <c r="I44" s="31"/>
      <c r="J44" s="41"/>
      <c r="K44" s="35"/>
      <c r="L44" s="35" t="s">
        <v>65</v>
      </c>
      <c r="M44" s="35">
        <v>204157151.88999993</v>
      </c>
      <c r="N44" s="32"/>
      <c r="O44" s="9"/>
      <c r="P44" s="10"/>
    </row>
    <row r="45" spans="2:17" ht="15.75" x14ac:dyDescent="0.25">
      <c r="B45" s="8"/>
      <c r="C45" s="30"/>
      <c r="D45" s="30"/>
      <c r="E45" s="36" t="s">
        <v>66</v>
      </c>
      <c r="F45" s="35"/>
      <c r="G45" s="35">
        <v>2313</v>
      </c>
      <c r="H45" s="34"/>
      <c r="I45" s="31"/>
      <c r="J45" s="31"/>
      <c r="K45" s="31"/>
      <c r="L45" s="35" t="s">
        <v>67</v>
      </c>
      <c r="M45" s="35">
        <v>11297971.32</v>
      </c>
      <c r="N45" s="34">
        <f>+M44+M45</f>
        <v>215455123.20999992</v>
      </c>
      <c r="O45" s="9"/>
      <c r="P45" s="16"/>
    </row>
    <row r="46" spans="2:17" ht="15.75" x14ac:dyDescent="0.25">
      <c r="B46" s="8"/>
      <c r="C46" s="33"/>
      <c r="D46" s="37"/>
      <c r="E46" s="36" t="s">
        <v>68</v>
      </c>
      <c r="F46" s="35"/>
      <c r="G46" s="35">
        <v>41739</v>
      </c>
      <c r="H46" s="34">
        <f>SUM(G41:G46)</f>
        <v>37727355</v>
      </c>
      <c r="I46" s="31"/>
      <c r="J46" s="34" t="s">
        <v>69</v>
      </c>
      <c r="K46" s="35"/>
      <c r="L46" s="35"/>
      <c r="M46" s="35"/>
      <c r="N46" s="34">
        <f>+N40+N41+N45</f>
        <v>5414805566.8199997</v>
      </c>
      <c r="O46" s="9"/>
      <c r="P46" s="16"/>
    </row>
    <row r="47" spans="2:17" x14ac:dyDescent="0.2">
      <c r="B47" s="8"/>
      <c r="C47" s="30"/>
      <c r="D47" s="30"/>
      <c r="E47" s="30"/>
      <c r="F47" s="30"/>
      <c r="G47" s="31"/>
      <c r="H47" s="32"/>
      <c r="I47" s="31"/>
      <c r="J47" s="31"/>
      <c r="K47" s="31"/>
      <c r="L47" s="31"/>
      <c r="M47" s="31"/>
      <c r="N47" s="32"/>
      <c r="O47" s="9"/>
      <c r="P47" s="16"/>
    </row>
    <row r="48" spans="2:17" ht="15.75" x14ac:dyDescent="0.25">
      <c r="B48" s="8"/>
      <c r="C48" s="56" t="s">
        <v>70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9"/>
    </row>
    <row r="49" spans="2:15" ht="9" customHeight="1" x14ac:dyDescent="0.25">
      <c r="B49" s="8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9"/>
    </row>
    <row r="50" spans="2:15" ht="15.75" x14ac:dyDescent="0.25">
      <c r="B50" s="8"/>
      <c r="C50" s="33" t="s">
        <v>71</v>
      </c>
      <c r="D50" s="37"/>
      <c r="E50" s="37"/>
      <c r="F50" s="30"/>
      <c r="G50" s="31"/>
      <c r="H50" s="42"/>
      <c r="I50" s="42"/>
      <c r="J50" s="34" t="s">
        <v>72</v>
      </c>
      <c r="K50" s="31"/>
      <c r="L50" s="31"/>
      <c r="M50" s="31"/>
      <c r="N50" s="43"/>
      <c r="O50" s="9"/>
    </row>
    <row r="51" spans="2:15" ht="15.75" x14ac:dyDescent="0.25">
      <c r="B51" s="8"/>
      <c r="C51" s="42"/>
      <c r="D51" s="44" t="s">
        <v>73</v>
      </c>
      <c r="E51" s="37"/>
      <c r="F51" s="37"/>
      <c r="G51" s="35"/>
      <c r="H51" s="42"/>
      <c r="I51" s="42"/>
      <c r="J51" s="31"/>
      <c r="K51" s="44" t="s">
        <v>74</v>
      </c>
      <c r="L51" s="31"/>
      <c r="M51" s="31"/>
      <c r="N51" s="32"/>
      <c r="O51" s="9"/>
    </row>
    <row r="52" spans="2:15" ht="15.75" x14ac:dyDescent="0.25">
      <c r="B52" s="8"/>
      <c r="C52" s="42"/>
      <c r="D52" s="44"/>
      <c r="E52" s="36" t="s">
        <v>75</v>
      </c>
      <c r="F52" s="37"/>
      <c r="G52" s="35">
        <v>768547624</v>
      </c>
      <c r="H52" s="34">
        <f>+G52</f>
        <v>768547624</v>
      </c>
      <c r="I52" s="42"/>
      <c r="J52" s="31"/>
      <c r="K52" s="44"/>
      <c r="L52" s="35" t="s">
        <v>76</v>
      </c>
      <c r="M52" s="35">
        <v>94489113</v>
      </c>
      <c r="N52" s="32"/>
      <c r="O52" s="9"/>
    </row>
    <row r="53" spans="2:15" ht="15.75" x14ac:dyDescent="0.25">
      <c r="B53" s="8"/>
      <c r="C53" s="33" t="s">
        <v>77</v>
      </c>
      <c r="D53" s="36"/>
      <c r="E53" s="36"/>
      <c r="F53" s="30"/>
      <c r="G53" s="45"/>
      <c r="H53" s="37"/>
      <c r="I53" s="42"/>
      <c r="J53" s="31"/>
      <c r="K53" s="44"/>
      <c r="L53" s="35" t="s">
        <v>78</v>
      </c>
      <c r="M53" s="35">
        <v>23138756</v>
      </c>
      <c r="N53" s="32"/>
      <c r="O53" s="9"/>
    </row>
    <row r="54" spans="2:15" ht="15.75" x14ac:dyDescent="0.25">
      <c r="B54" s="8"/>
      <c r="C54" s="38"/>
      <c r="D54" s="44" t="s">
        <v>79</v>
      </c>
      <c r="E54" s="36"/>
      <c r="F54" s="30"/>
      <c r="G54" s="45"/>
      <c r="H54" s="37"/>
      <c r="I54" s="42"/>
      <c r="J54" s="31"/>
      <c r="K54" s="44"/>
      <c r="L54" s="35" t="s">
        <v>44</v>
      </c>
      <c r="M54" s="35">
        <v>363811829</v>
      </c>
      <c r="N54" s="32"/>
      <c r="O54" s="9"/>
    </row>
    <row r="55" spans="2:15" ht="15.75" x14ac:dyDescent="0.25">
      <c r="B55" s="8"/>
      <c r="C55" s="30"/>
      <c r="D55" s="30"/>
      <c r="E55" s="36" t="s">
        <v>43</v>
      </c>
      <c r="F55" s="36"/>
      <c r="G55" s="35">
        <v>58292053</v>
      </c>
      <c r="H55" s="34"/>
      <c r="I55" s="42"/>
      <c r="J55" s="31"/>
      <c r="K55" s="31"/>
      <c r="L55" s="35" t="s">
        <v>80</v>
      </c>
      <c r="M55" s="35">
        <v>847349</v>
      </c>
      <c r="N55" s="32"/>
      <c r="O55" s="9"/>
    </row>
    <row r="56" spans="2:15" ht="15.75" x14ac:dyDescent="0.25">
      <c r="B56" s="8"/>
      <c r="C56" s="30"/>
      <c r="D56" s="30"/>
      <c r="E56" s="36" t="s">
        <v>81</v>
      </c>
      <c r="F56" s="36"/>
      <c r="G56" s="35">
        <v>268179095</v>
      </c>
      <c r="H56" s="34"/>
      <c r="I56" s="42"/>
      <c r="J56" s="31"/>
      <c r="K56" s="31"/>
      <c r="L56" s="35" t="s">
        <v>82</v>
      </c>
      <c r="M56" s="35">
        <v>259203417</v>
      </c>
      <c r="N56" s="32"/>
      <c r="O56" s="9"/>
    </row>
    <row r="57" spans="2:15" ht="15.75" x14ac:dyDescent="0.25">
      <c r="B57" s="8"/>
      <c r="C57" s="30"/>
      <c r="D57" s="30"/>
      <c r="E57" s="36" t="s">
        <v>83</v>
      </c>
      <c r="F57" s="30"/>
      <c r="G57" s="35">
        <v>44000966</v>
      </c>
      <c r="H57" s="34"/>
      <c r="I57" s="42"/>
      <c r="J57" s="37"/>
      <c r="K57" s="31"/>
      <c r="L57" s="35" t="s">
        <v>84</v>
      </c>
      <c r="M57" s="35">
        <v>250719881</v>
      </c>
      <c r="N57" s="32"/>
      <c r="O57" s="9"/>
    </row>
    <row r="58" spans="2:15" ht="15.75" x14ac:dyDescent="0.25">
      <c r="B58" s="8"/>
      <c r="C58" s="30"/>
      <c r="D58" s="30"/>
      <c r="E58" s="36" t="s">
        <v>85</v>
      </c>
      <c r="F58" s="36"/>
      <c r="G58" s="35">
        <v>45836767</v>
      </c>
      <c r="H58" s="34"/>
      <c r="I58" s="31"/>
      <c r="J58" s="31"/>
      <c r="K58" s="31"/>
      <c r="L58" s="37" t="s">
        <v>86</v>
      </c>
      <c r="M58" s="35">
        <v>44361141</v>
      </c>
      <c r="N58" s="37"/>
      <c r="O58" s="9"/>
    </row>
    <row r="59" spans="2:15" ht="15.75" x14ac:dyDescent="0.25">
      <c r="B59" s="8"/>
      <c r="C59" s="30"/>
      <c r="D59" s="30"/>
      <c r="E59" s="36" t="s">
        <v>87</v>
      </c>
      <c r="F59" s="36"/>
      <c r="G59" s="35">
        <v>6000000</v>
      </c>
      <c r="H59" s="34"/>
      <c r="I59" s="31"/>
      <c r="J59" s="31"/>
      <c r="K59" s="31"/>
      <c r="L59" s="35" t="s">
        <v>88</v>
      </c>
      <c r="M59" s="35">
        <v>6102616</v>
      </c>
      <c r="N59" s="34">
        <f>SUM(M52:M59)</f>
        <v>1042674102</v>
      </c>
      <c r="O59" s="9"/>
    </row>
    <row r="60" spans="2:15" ht="15.75" x14ac:dyDescent="0.25">
      <c r="B60" s="8"/>
      <c r="C60" s="38"/>
      <c r="D60" s="36"/>
      <c r="E60" s="36" t="s">
        <v>89</v>
      </c>
      <c r="F60" s="36"/>
      <c r="G60" s="35">
        <v>789682872</v>
      </c>
      <c r="H60" s="32"/>
      <c r="I60" s="31"/>
      <c r="J60" s="34" t="s">
        <v>90</v>
      </c>
      <c r="K60" s="46"/>
      <c r="L60" s="31"/>
      <c r="M60" s="45"/>
      <c r="N60" s="32"/>
      <c r="O60" s="9"/>
    </row>
    <row r="61" spans="2:15" ht="15" x14ac:dyDescent="0.2">
      <c r="B61" s="8"/>
      <c r="C61" s="38"/>
      <c r="D61" s="36"/>
      <c r="E61" s="36" t="s">
        <v>91</v>
      </c>
      <c r="F61" s="36"/>
      <c r="G61" s="35">
        <v>84178998</v>
      </c>
      <c r="H61" s="32"/>
      <c r="I61" s="31"/>
      <c r="J61" s="37"/>
      <c r="K61" s="37"/>
      <c r="L61" s="35" t="s">
        <v>92</v>
      </c>
      <c r="M61" s="35">
        <v>325944546</v>
      </c>
      <c r="N61" s="37"/>
      <c r="O61" s="9"/>
    </row>
    <row r="62" spans="2:15" ht="15.75" x14ac:dyDescent="0.25">
      <c r="B62" s="8"/>
      <c r="C62" s="38"/>
      <c r="D62" s="36"/>
      <c r="E62" s="36" t="s">
        <v>93</v>
      </c>
      <c r="F62" s="36"/>
      <c r="G62" s="35">
        <v>117511407</v>
      </c>
      <c r="H62" s="32"/>
      <c r="I62" s="31"/>
      <c r="J62" s="37"/>
      <c r="K62" s="37"/>
      <c r="L62" s="37" t="s">
        <v>94</v>
      </c>
      <c r="M62" s="35">
        <v>26148765</v>
      </c>
      <c r="N62" s="34">
        <f>SUM(M61:M62)</f>
        <v>352093311</v>
      </c>
      <c r="O62" s="9"/>
    </row>
    <row r="63" spans="2:15" ht="15.75" x14ac:dyDescent="0.25">
      <c r="B63" s="8"/>
      <c r="C63" s="38"/>
      <c r="D63" s="36"/>
      <c r="E63" s="36" t="s">
        <v>95</v>
      </c>
      <c r="F63" s="37"/>
      <c r="G63" s="35">
        <v>86298857</v>
      </c>
      <c r="H63" s="32"/>
      <c r="I63" s="31"/>
      <c r="J63" s="37"/>
      <c r="K63" s="37"/>
      <c r="L63" s="37"/>
      <c r="M63" s="35"/>
      <c r="N63" s="34"/>
      <c r="O63" s="9"/>
    </row>
    <row r="64" spans="2:15" ht="15.75" x14ac:dyDescent="0.25">
      <c r="B64" s="8"/>
      <c r="C64" s="38"/>
      <c r="D64" s="36"/>
      <c r="E64" s="36" t="s">
        <v>96</v>
      </c>
      <c r="F64" s="36"/>
      <c r="G64" s="35">
        <v>12606760</v>
      </c>
      <c r="H64" s="32"/>
      <c r="I64" s="31"/>
      <c r="J64" s="34" t="s">
        <v>97</v>
      </c>
      <c r="K64" s="31"/>
      <c r="L64" s="31"/>
      <c r="M64" s="31"/>
      <c r="N64" s="37"/>
      <c r="O64" s="9"/>
    </row>
    <row r="65" spans="2:16" ht="15.75" x14ac:dyDescent="0.25">
      <c r="B65" s="8"/>
      <c r="C65" s="38"/>
      <c r="D65" s="36"/>
      <c r="E65" s="37" t="s">
        <v>98</v>
      </c>
      <c r="F65" s="37"/>
      <c r="G65" s="35">
        <v>122506663</v>
      </c>
      <c r="H65" s="37"/>
      <c r="I65" s="31"/>
      <c r="J65" s="31"/>
      <c r="K65" s="31"/>
      <c r="L65" s="37" t="s">
        <v>97</v>
      </c>
      <c r="M65" s="35">
        <v>3699159</v>
      </c>
      <c r="N65" s="34">
        <f>+M65</f>
        <v>3699159</v>
      </c>
      <c r="O65" s="9"/>
    </row>
    <row r="66" spans="2:16" ht="15.75" x14ac:dyDescent="0.25">
      <c r="B66" s="8"/>
      <c r="C66" s="38"/>
      <c r="D66" s="36"/>
      <c r="E66" s="36" t="s">
        <v>99</v>
      </c>
      <c r="F66" s="37"/>
      <c r="G66" s="35">
        <v>170734</v>
      </c>
      <c r="H66" s="37"/>
      <c r="I66" s="31"/>
      <c r="J66" s="34" t="s">
        <v>100</v>
      </c>
      <c r="K66" s="31"/>
      <c r="L66" s="31"/>
      <c r="M66" s="47"/>
      <c r="N66" s="32"/>
      <c r="O66" s="9"/>
    </row>
    <row r="67" spans="2:16" ht="15.75" x14ac:dyDescent="0.25">
      <c r="B67" s="8"/>
      <c r="C67" s="38"/>
      <c r="D67" s="36"/>
      <c r="E67" s="36" t="s">
        <v>101</v>
      </c>
      <c r="F67" s="36"/>
      <c r="G67" s="35">
        <v>3026009</v>
      </c>
      <c r="H67" s="34">
        <f>SUM(G55:G67)</f>
        <v>1638291181</v>
      </c>
      <c r="I67" s="31"/>
      <c r="J67" s="31"/>
      <c r="K67" s="31"/>
      <c r="L67" s="37" t="s">
        <v>102</v>
      </c>
      <c r="M67" s="35">
        <v>8596802</v>
      </c>
      <c r="N67" s="34">
        <f>+M67</f>
        <v>8596802</v>
      </c>
      <c r="O67" s="9"/>
    </row>
    <row r="68" spans="2:16" ht="15.75" x14ac:dyDescent="0.25">
      <c r="B68" s="8"/>
      <c r="C68" s="38"/>
      <c r="D68" s="36"/>
      <c r="E68" s="36"/>
      <c r="F68" s="36"/>
      <c r="G68" s="35"/>
      <c r="H68" s="34"/>
      <c r="I68" s="31"/>
      <c r="J68" s="31"/>
      <c r="K68" s="31"/>
      <c r="L68" s="37"/>
      <c r="M68" s="35"/>
      <c r="N68" s="34"/>
      <c r="O68" s="9"/>
    </row>
    <row r="69" spans="2:16" ht="15.75" x14ac:dyDescent="0.25">
      <c r="B69" s="8"/>
      <c r="C69" s="38"/>
      <c r="D69" s="44" t="s">
        <v>103</v>
      </c>
      <c r="E69" s="36"/>
      <c r="F69" s="36"/>
      <c r="G69" s="35"/>
      <c r="H69" s="34"/>
      <c r="I69" s="31"/>
      <c r="J69" s="34" t="s">
        <v>104</v>
      </c>
      <c r="K69" s="37"/>
      <c r="L69" s="35"/>
      <c r="M69" s="47"/>
      <c r="N69" s="32"/>
      <c r="O69" s="9"/>
    </row>
    <row r="70" spans="2:16" ht="15.75" x14ac:dyDescent="0.25">
      <c r="B70" s="8"/>
      <c r="C70" s="38"/>
      <c r="D70" s="36"/>
      <c r="E70" s="36" t="s">
        <v>103</v>
      </c>
      <c r="F70" s="36"/>
      <c r="G70" s="35">
        <v>7540</v>
      </c>
      <c r="H70" s="34">
        <f>+G70</f>
        <v>7540</v>
      </c>
      <c r="I70" s="31"/>
      <c r="J70" s="31"/>
      <c r="K70" s="46"/>
      <c r="L70" s="35" t="s">
        <v>104</v>
      </c>
      <c r="M70" s="35">
        <v>134005564</v>
      </c>
      <c r="N70" s="43"/>
      <c r="O70" s="9"/>
    </row>
    <row r="71" spans="2:16" ht="15.75" x14ac:dyDescent="0.25">
      <c r="B71" s="8"/>
      <c r="C71" s="38"/>
      <c r="D71" s="44" t="s">
        <v>105</v>
      </c>
      <c r="E71" s="36"/>
      <c r="F71" s="36"/>
      <c r="G71" s="48"/>
      <c r="H71" s="32"/>
      <c r="I71" s="31"/>
      <c r="J71" s="31"/>
      <c r="K71" s="31"/>
      <c r="L71" s="35" t="s">
        <v>106</v>
      </c>
      <c r="M71" s="35">
        <v>389204130</v>
      </c>
      <c r="N71" s="34">
        <f>SUM(M70:M71)</f>
        <v>523209694</v>
      </c>
      <c r="O71" s="9"/>
    </row>
    <row r="72" spans="2:16" ht="15" x14ac:dyDescent="0.2">
      <c r="B72" s="8"/>
      <c r="C72" s="38"/>
      <c r="D72" s="44"/>
      <c r="E72" s="36" t="s">
        <v>107</v>
      </c>
      <c r="F72" s="37"/>
      <c r="G72" s="35">
        <v>3676496</v>
      </c>
      <c r="H72" s="32"/>
      <c r="I72" s="31"/>
      <c r="J72" s="37"/>
      <c r="K72" s="37"/>
      <c r="L72" s="37"/>
      <c r="M72" s="37"/>
      <c r="N72" s="37"/>
      <c r="O72" s="9"/>
    </row>
    <row r="73" spans="2:16" ht="15.75" x14ac:dyDescent="0.25">
      <c r="B73" s="8"/>
      <c r="C73" s="38"/>
      <c r="D73" s="44"/>
      <c r="E73" s="36" t="s">
        <v>108</v>
      </c>
      <c r="F73" s="36"/>
      <c r="G73" s="35">
        <v>21996007</v>
      </c>
      <c r="H73" s="32"/>
      <c r="I73" s="31"/>
      <c r="J73" s="34" t="s">
        <v>109</v>
      </c>
      <c r="K73" s="31"/>
      <c r="L73" s="31"/>
      <c r="M73" s="31"/>
      <c r="N73" s="32"/>
      <c r="O73" s="9"/>
    </row>
    <row r="74" spans="2:16" x14ac:dyDescent="0.2">
      <c r="B74" s="8"/>
      <c r="C74" s="30"/>
      <c r="D74" s="44"/>
      <c r="E74" s="36" t="s">
        <v>110</v>
      </c>
      <c r="F74" s="37"/>
      <c r="G74" s="35">
        <v>47306689</v>
      </c>
      <c r="H74" s="32"/>
      <c r="I74" s="31"/>
      <c r="J74" s="31"/>
      <c r="K74" s="31"/>
      <c r="L74" s="35" t="s">
        <v>111</v>
      </c>
      <c r="M74" s="35">
        <v>44943349</v>
      </c>
      <c r="N74" s="32"/>
      <c r="O74" s="9"/>
    </row>
    <row r="75" spans="2:16" ht="15.75" x14ac:dyDescent="0.25">
      <c r="B75" s="8"/>
      <c r="C75" s="30"/>
      <c r="D75" s="30"/>
      <c r="E75" s="36" t="s">
        <v>112</v>
      </c>
      <c r="F75" s="37"/>
      <c r="G75" s="35">
        <v>55739138</v>
      </c>
      <c r="H75" s="34">
        <f>SUM(G70:G75)</f>
        <v>128725870</v>
      </c>
      <c r="I75" s="31"/>
      <c r="J75" s="37"/>
      <c r="K75" s="37"/>
      <c r="L75" s="35" t="s">
        <v>113</v>
      </c>
      <c r="M75" s="35">
        <v>8992511</v>
      </c>
      <c r="N75" s="34">
        <f>+M75+M74</f>
        <v>53935860</v>
      </c>
      <c r="O75" s="9"/>
    </row>
    <row r="76" spans="2:16" ht="15.75" x14ac:dyDescent="0.25">
      <c r="B76" s="8"/>
      <c r="C76" s="30"/>
      <c r="D76" s="30"/>
      <c r="E76" s="37"/>
      <c r="F76" s="37"/>
      <c r="G76" s="37"/>
      <c r="H76" s="37"/>
      <c r="I76" s="31"/>
      <c r="J76" s="34" t="s">
        <v>114</v>
      </c>
      <c r="K76" s="31"/>
      <c r="L76" s="35"/>
      <c r="M76" s="31"/>
      <c r="N76" s="34">
        <f>+H52+H67+H75+H84+N59+N62+N67+N71+N75+N65</f>
        <v>4721823809</v>
      </c>
      <c r="O76" s="9"/>
    </row>
    <row r="77" spans="2:16" x14ac:dyDescent="0.2">
      <c r="B77" s="8"/>
      <c r="C77" s="30"/>
      <c r="D77" s="44" t="s">
        <v>115</v>
      </c>
      <c r="E77" s="36"/>
      <c r="F77" s="30"/>
      <c r="G77" s="48"/>
      <c r="H77" s="32"/>
      <c r="I77" s="31"/>
      <c r="J77" s="31"/>
      <c r="K77" s="31"/>
      <c r="L77" s="31"/>
      <c r="M77" s="31"/>
      <c r="N77" s="32"/>
      <c r="O77" s="9"/>
      <c r="P77" s="19"/>
    </row>
    <row r="78" spans="2:16" ht="15.75" x14ac:dyDescent="0.25">
      <c r="B78" s="8"/>
      <c r="C78" s="38"/>
      <c r="D78" s="44"/>
      <c r="E78" s="36" t="s">
        <v>116</v>
      </c>
      <c r="F78" s="30"/>
      <c r="G78" s="35">
        <v>46714915</v>
      </c>
      <c r="H78" s="35"/>
      <c r="I78" s="31"/>
      <c r="J78" s="34" t="s">
        <v>60</v>
      </c>
      <c r="K78" s="31"/>
      <c r="L78" s="31"/>
      <c r="M78" s="31"/>
      <c r="N78" s="34">
        <v>297912323</v>
      </c>
      <c r="O78" s="9"/>
      <c r="P78" s="19"/>
    </row>
    <row r="79" spans="2:16" ht="15" x14ac:dyDescent="0.2">
      <c r="B79" s="8"/>
      <c r="C79" s="38"/>
      <c r="D79" s="44"/>
      <c r="E79" s="36" t="s">
        <v>117</v>
      </c>
      <c r="F79" s="30"/>
      <c r="G79" s="35">
        <v>8895726</v>
      </c>
      <c r="H79" s="32"/>
      <c r="I79" s="31"/>
      <c r="J79" s="37"/>
      <c r="K79" s="37"/>
      <c r="L79" s="37"/>
      <c r="M79" s="37"/>
      <c r="N79" s="37" t="s">
        <v>118</v>
      </c>
      <c r="O79" s="20"/>
      <c r="P79" s="19"/>
    </row>
    <row r="80" spans="2:16" ht="15.75" x14ac:dyDescent="0.25">
      <c r="B80" s="8"/>
      <c r="C80" s="38"/>
      <c r="D80" s="37"/>
      <c r="E80" s="36" t="s">
        <v>119</v>
      </c>
      <c r="F80" s="37"/>
      <c r="G80" s="35">
        <v>17589</v>
      </c>
      <c r="H80" s="37"/>
      <c r="I80" s="31"/>
      <c r="J80" s="34" t="s">
        <v>120</v>
      </c>
      <c r="K80" s="49"/>
      <c r="L80" s="49"/>
      <c r="M80" s="37"/>
      <c r="N80" s="37"/>
      <c r="O80" s="20"/>
      <c r="P80" s="19"/>
    </row>
    <row r="81" spans="2:19" ht="15.75" x14ac:dyDescent="0.25">
      <c r="B81" s="8"/>
      <c r="C81" s="38"/>
      <c r="D81" s="44"/>
      <c r="E81" s="36" t="s">
        <v>121</v>
      </c>
      <c r="F81" s="30"/>
      <c r="G81" s="35">
        <v>33073826</v>
      </c>
      <c r="H81" s="37"/>
      <c r="I81" s="31"/>
      <c r="J81" s="34"/>
      <c r="K81" s="49"/>
      <c r="L81" s="35" t="s">
        <v>65</v>
      </c>
      <c r="M81" s="35">
        <v>296411537.36000001</v>
      </c>
      <c r="N81" s="32"/>
      <c r="O81" s="20"/>
      <c r="P81" s="19"/>
    </row>
    <row r="82" spans="2:19" ht="15.75" x14ac:dyDescent="0.25">
      <c r="B82" s="8"/>
      <c r="C82" s="38"/>
      <c r="D82" s="44"/>
      <c r="E82" s="37" t="s">
        <v>122</v>
      </c>
      <c r="F82" s="30"/>
      <c r="G82" s="35">
        <v>91037972</v>
      </c>
      <c r="H82" s="32"/>
      <c r="I82" s="31"/>
      <c r="J82" s="34"/>
      <c r="K82" s="49"/>
      <c r="L82" s="35" t="s">
        <v>67</v>
      </c>
      <c r="M82" s="35">
        <v>98657897.459999993</v>
      </c>
      <c r="N82" s="34">
        <f>+M81+M82</f>
        <v>395069434.81999999</v>
      </c>
      <c r="O82" s="20"/>
      <c r="P82" s="19"/>
    </row>
    <row r="83" spans="2:19" ht="15.75" x14ac:dyDescent="0.25">
      <c r="B83" s="8"/>
      <c r="C83" s="38"/>
      <c r="D83" s="30"/>
      <c r="E83" s="37" t="s">
        <v>123</v>
      </c>
      <c r="F83" s="30"/>
      <c r="G83" s="35">
        <v>22208087</v>
      </c>
      <c r="H83" s="37"/>
      <c r="I83" s="31"/>
      <c r="J83" s="34" t="s">
        <v>124</v>
      </c>
      <c r="K83" s="49"/>
      <c r="L83" s="49"/>
      <c r="M83" s="49"/>
      <c r="N83" s="34">
        <f>+N76+N78+N82</f>
        <v>5414805566.8199997</v>
      </c>
      <c r="O83" s="9"/>
      <c r="P83" s="19"/>
      <c r="Q83" s="17"/>
    </row>
    <row r="84" spans="2:19" ht="15.75" x14ac:dyDescent="0.25">
      <c r="B84" s="8"/>
      <c r="C84" s="38"/>
      <c r="D84" s="30"/>
      <c r="E84" s="36" t="s">
        <v>125</v>
      </c>
      <c r="F84" s="30"/>
      <c r="G84" s="35">
        <v>102091</v>
      </c>
      <c r="H84" s="34">
        <f>SUM(G78:G84)</f>
        <v>202050206</v>
      </c>
      <c r="I84" s="31"/>
      <c r="J84" s="34"/>
      <c r="K84" s="49"/>
      <c r="L84" s="49"/>
      <c r="M84" s="49"/>
      <c r="N84" s="34"/>
      <c r="O84" s="9"/>
      <c r="P84" s="19"/>
    </row>
    <row r="85" spans="2:19" x14ac:dyDescent="0.2">
      <c r="B85" s="8"/>
      <c r="C85" s="37"/>
      <c r="D85" s="44"/>
      <c r="E85" s="37"/>
      <c r="F85" s="30"/>
      <c r="G85" s="35"/>
      <c r="H85" s="37"/>
      <c r="I85" s="31"/>
      <c r="J85" s="37"/>
      <c r="K85" s="37"/>
      <c r="L85" s="37"/>
      <c r="M85" s="37"/>
      <c r="N85" s="37"/>
      <c r="O85" s="20"/>
      <c r="P85" s="19"/>
    </row>
    <row r="86" spans="2:19" ht="15.75" x14ac:dyDescent="0.25">
      <c r="B86" s="21"/>
      <c r="C86" s="30"/>
      <c r="D86" s="44"/>
      <c r="E86" s="37"/>
      <c r="F86" s="30"/>
      <c r="G86" s="35"/>
      <c r="H86" s="34"/>
      <c r="I86" s="31"/>
      <c r="J86" s="34"/>
      <c r="K86" s="49"/>
      <c r="L86" s="49"/>
      <c r="M86" s="49"/>
      <c r="N86" s="34"/>
      <c r="O86" s="22"/>
    </row>
    <row r="87" spans="2:19" ht="15.75" x14ac:dyDescent="0.25">
      <c r="B87" s="21"/>
      <c r="C87" s="30"/>
      <c r="D87" s="44"/>
      <c r="E87" s="37"/>
      <c r="F87" s="30"/>
      <c r="G87" s="35"/>
      <c r="H87" s="34"/>
      <c r="I87" s="31"/>
      <c r="J87" s="34"/>
      <c r="K87" s="49"/>
      <c r="L87" s="49"/>
      <c r="M87" s="50"/>
      <c r="N87" s="34"/>
      <c r="O87" s="22"/>
    </row>
    <row r="88" spans="2:19" ht="15.75" x14ac:dyDescent="0.25">
      <c r="B88" s="21"/>
      <c r="C88" s="30"/>
      <c r="D88" s="44"/>
      <c r="E88" s="37"/>
      <c r="F88" s="30"/>
      <c r="G88" s="35"/>
      <c r="H88" s="34"/>
      <c r="I88" s="31"/>
      <c r="J88" s="34"/>
      <c r="K88" s="49"/>
      <c r="L88" s="49"/>
      <c r="M88" s="49"/>
      <c r="N88" s="34"/>
      <c r="O88" s="22"/>
    </row>
    <row r="89" spans="2:19" ht="15.75" x14ac:dyDescent="0.25">
      <c r="B89" s="21"/>
      <c r="C89" s="30"/>
      <c r="D89" s="44"/>
      <c r="E89" s="37"/>
      <c r="F89" s="30"/>
      <c r="G89" s="35"/>
      <c r="H89" s="34"/>
      <c r="I89" s="31"/>
      <c r="J89" s="34"/>
      <c r="K89" s="49"/>
      <c r="L89" s="49"/>
      <c r="M89" s="49"/>
      <c r="N89" s="34"/>
      <c r="O89" s="22"/>
    </row>
    <row r="90" spans="2:19" ht="15.75" x14ac:dyDescent="0.25">
      <c r="B90" s="21"/>
      <c r="C90" s="30"/>
      <c r="D90" s="44"/>
      <c r="E90" s="37"/>
      <c r="F90" s="30"/>
      <c r="G90" s="35"/>
      <c r="H90" s="34"/>
      <c r="I90" s="31"/>
      <c r="J90" s="34"/>
      <c r="K90" s="49"/>
      <c r="L90" s="49"/>
      <c r="M90" s="49"/>
      <c r="N90" s="34"/>
      <c r="O90" s="22"/>
    </row>
    <row r="91" spans="2:19" ht="15.75" x14ac:dyDescent="0.25">
      <c r="B91" s="21"/>
      <c r="C91" s="30"/>
      <c r="D91" s="44"/>
      <c r="E91" s="37"/>
      <c r="F91" s="30"/>
      <c r="G91" s="35"/>
      <c r="H91" s="34"/>
      <c r="I91" s="31"/>
      <c r="J91" s="34"/>
      <c r="K91" s="49"/>
      <c r="L91" s="49"/>
      <c r="M91" s="49"/>
      <c r="N91" s="34"/>
      <c r="O91" s="22"/>
    </row>
    <row r="92" spans="2:19" ht="15.75" x14ac:dyDescent="0.25">
      <c r="B92" s="21"/>
      <c r="C92" s="30"/>
      <c r="D92" s="44"/>
      <c r="E92" s="37"/>
      <c r="F92" s="30"/>
      <c r="G92" s="35"/>
      <c r="H92" s="34"/>
      <c r="I92" s="31"/>
      <c r="J92" s="34"/>
      <c r="K92" s="49"/>
      <c r="L92" s="49"/>
      <c r="M92" s="49"/>
      <c r="N92" s="34"/>
      <c r="O92" s="22"/>
    </row>
    <row r="93" spans="2:19" x14ac:dyDescent="0.2">
      <c r="B93" s="57" t="s">
        <v>126</v>
      </c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9"/>
      <c r="P93" s="18"/>
      <c r="Q93" s="18"/>
      <c r="R93" s="18"/>
      <c r="S93" s="22"/>
    </row>
    <row r="94" spans="2:19" x14ac:dyDescent="0.2">
      <c r="B94" s="57" t="s">
        <v>127</v>
      </c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9"/>
      <c r="P94" s="18"/>
      <c r="Q94" s="18"/>
      <c r="R94" s="18"/>
      <c r="S94" s="22"/>
    </row>
    <row r="95" spans="2:19" x14ac:dyDescent="0.2">
      <c r="B95" s="8"/>
      <c r="C95" s="30"/>
      <c r="D95" s="30"/>
      <c r="E95" s="30"/>
      <c r="F95" s="51"/>
      <c r="G95" s="51"/>
      <c r="H95" s="51"/>
      <c r="I95" s="51"/>
      <c r="J95" s="51"/>
      <c r="K95" s="51"/>
      <c r="L95" s="51"/>
      <c r="M95" s="51"/>
      <c r="N95" s="51"/>
      <c r="O95" s="24"/>
      <c r="P95" s="23"/>
      <c r="Q95" s="23"/>
      <c r="R95" s="23"/>
      <c r="S95" s="24"/>
    </row>
    <row r="96" spans="2:19" x14ac:dyDescent="0.2">
      <c r="B96" s="8"/>
      <c r="C96" s="30"/>
      <c r="D96" s="30"/>
      <c r="E96" s="30"/>
      <c r="F96" s="51"/>
      <c r="G96" s="51"/>
      <c r="H96" s="51"/>
      <c r="I96" s="51"/>
      <c r="J96" s="51"/>
      <c r="K96" s="51"/>
      <c r="L96" s="51"/>
      <c r="M96" s="51"/>
      <c r="N96" s="51"/>
      <c r="O96" s="24"/>
      <c r="P96" s="23"/>
      <c r="Q96" s="23"/>
      <c r="R96" s="23"/>
      <c r="S96" s="24"/>
    </row>
    <row r="97" spans="2:19" x14ac:dyDescent="0.2">
      <c r="B97" s="8"/>
      <c r="C97" s="30"/>
      <c r="D97" s="30"/>
      <c r="E97" s="30"/>
      <c r="F97" s="51"/>
      <c r="G97" s="51"/>
      <c r="H97" s="51"/>
      <c r="I97" s="51"/>
      <c r="J97" s="51"/>
      <c r="K97" s="51"/>
      <c r="L97" s="51"/>
      <c r="M97" s="51"/>
      <c r="N97" s="51"/>
      <c r="O97" s="24"/>
      <c r="P97" s="23"/>
      <c r="Q97" s="23"/>
      <c r="R97" s="23"/>
      <c r="S97" s="24"/>
    </row>
    <row r="98" spans="2:19" x14ac:dyDescent="0.2">
      <c r="B98" s="8"/>
      <c r="C98" s="30"/>
      <c r="D98" s="30"/>
      <c r="E98" s="30"/>
      <c r="F98" s="52"/>
      <c r="G98" s="52"/>
      <c r="H98" s="52"/>
      <c r="I98" s="52"/>
      <c r="J98" s="52"/>
      <c r="K98" s="32"/>
      <c r="L98" s="32"/>
      <c r="M98" s="53"/>
      <c r="N98" s="54"/>
      <c r="O98" s="26"/>
      <c r="P98" s="23"/>
      <c r="Q98" s="25"/>
      <c r="R98" s="25"/>
      <c r="S98" s="26"/>
    </row>
    <row r="99" spans="2:19" x14ac:dyDescent="0.2">
      <c r="B99" s="8"/>
      <c r="C99" s="30"/>
      <c r="D99" s="30"/>
      <c r="E99" s="30"/>
      <c r="F99" s="30"/>
      <c r="G99" s="52"/>
      <c r="H99" s="30"/>
      <c r="I99" s="30"/>
      <c r="J99" s="30"/>
      <c r="K99" s="31"/>
      <c r="L99" s="55"/>
      <c r="M99" s="31"/>
      <c r="N99" s="54"/>
      <c r="O99" s="26"/>
      <c r="P99" s="25"/>
      <c r="Q99" s="25"/>
      <c r="R99" s="25"/>
      <c r="S99" s="26"/>
    </row>
    <row r="100" spans="2:19" ht="12.75" customHeight="1" x14ac:dyDescent="0.2">
      <c r="B100" s="60" t="s">
        <v>128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27"/>
      <c r="Q100" s="27"/>
      <c r="R100" s="27"/>
      <c r="S100" s="28"/>
    </row>
    <row r="101" spans="2:19" ht="13.5" customHeight="1" thickBot="1" x14ac:dyDescent="0.25">
      <c r="B101" s="63" t="s">
        <v>129</v>
      </c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5"/>
      <c r="P101" s="29"/>
      <c r="Q101" s="29"/>
      <c r="R101" s="29"/>
      <c r="S101" s="29"/>
    </row>
  </sheetData>
  <mergeCells count="11">
    <mergeCell ref="C7:N7"/>
    <mergeCell ref="C2:N2"/>
    <mergeCell ref="C3:N3"/>
    <mergeCell ref="C4:N4"/>
    <mergeCell ref="C5:N5"/>
    <mergeCell ref="C6:N6"/>
    <mergeCell ref="C48:N48"/>
    <mergeCell ref="B93:O93"/>
    <mergeCell ref="B94:O94"/>
    <mergeCell ref="B100:O100"/>
    <mergeCell ref="B101:O101"/>
  </mergeCells>
  <printOptions horizontalCentered="1"/>
  <pageMargins left="3.937007874015748E-2" right="3.937007874015748E-2" top="0" bottom="0.15748031496062992" header="0.31496062992125984" footer="0.31496062992125984"/>
  <pageSetup scale="52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DIC</vt:lpstr>
      <vt:lpstr>'CORTE DIC'!Área_de_impresión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Santiago</dc:creator>
  <cp:lastModifiedBy>Humberto Santiago</cp:lastModifiedBy>
  <cp:lastPrinted>2023-01-27T14:35:42Z</cp:lastPrinted>
  <dcterms:created xsi:type="dcterms:W3CDTF">2023-01-27T14:32:23Z</dcterms:created>
  <dcterms:modified xsi:type="dcterms:W3CDTF">2023-01-30T19:30:13Z</dcterms:modified>
</cp:coreProperties>
</file>